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<sst xmlns="http://schemas.openxmlformats.org/spreadsheetml/2006/main" count="106" uniqueCount="54">
  <si>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</si>
  <si>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</si>
  <si>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</si>
  <si>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</si>
  <si>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</si>
  <si>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</si>
  <si>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</si>
  <si>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</si>
  <si>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</si>
  <si>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</si>
  <si>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</si>
  <si>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</si>
  <si>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</si>
  <si>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</si>
  <si>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</si>
  <si>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</si>
  <si>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</si>
  <si>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</si>
  <si>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</si>
  <si>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</si>
  <si>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</si>
  <si>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</si>
  <si>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</si>
  <si>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</si>
  <si>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</si>
  <si>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</si>
  <si>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</si>
  <si>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</si>
  <si>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</si>
  <si>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</si>
  <si>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</si>
  <si>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</si>
  <si>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</si>
  <si>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</si>
  <si>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</si>
  <si>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</si>
  <si>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</si>
  <si>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</si>
  <si>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</si>
  <si>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</si>
  <si>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</si>
  <si>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</si>
  <si>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</si>
  <si>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</si>
  <si>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</si>
  <si>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</si>
  <si>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</si>
  <si>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</si>
  <si>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r>
      <t xml:space="preserve">(BASIC RATE + VAT+ TRANSORTATION  CHARGE)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</si>
  <si>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Estimated Quantity (quantity may increase or decrease as per demand)</t>
  </si>
  <si>
    <t>Tender Inviting Authority: SECRETARY BOCWWB/LABOUR COMMISSIONER, UTTARAKHAND, HALDWANI</t>
  </si>
  <si>
    <t xml:space="preserve">Name of Work:PURCHASE of Sewing Machine </t>
  </si>
  <si>
    <r>
      <rPr>
        <b/>
        <sz val="14"/>
        <color indexed="8"/>
        <rFont val="Times New Roman"/>
        <family val="1"/>
      </rPr>
      <t xml:space="preserve">Sewing Machine </t>
    </r>
    <r>
      <rPr>
        <b/>
        <sz val="16"/>
        <color indexed="8"/>
        <rFont val="Times New Roman"/>
        <family val="1"/>
      </rPr>
      <t xml:space="preserve"> (as per enclosed specification)</t>
    </r>
  </si>
  <si>
    <t>Contract No:  6244/6-147/BOCW/Tender/Sewing Machine/2016</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</si>
</sst>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6"/>
      <color indexed="8"/>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172" fontId="2" fillId="33" borderId="13" xfId="57" applyNumberFormat="1" applyFont="1" applyFill="1" applyBorder="1" applyAlignment="1" applyProtection="1">
      <alignment horizontal="right" vertical="top"/>
      <protection locked="0"/>
    </xf>
    <xf numFmtId="0" fontId="61"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15" fillId="0" borderId="13" xfId="0" applyFont="1" applyFill="1" applyBorder="1" applyAlignment="1">
      <alignment horizontal="left" vertical="top"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3</xdr:col>
      <xdr:colOff>304800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BG14" sqref="BG14"/>
    </sheetView>
  </sheetViews>
  <sheetFormatPr defaultColWidth="9.140625" defaultRowHeight="15"/>
  <cols>
    <col min="1" max="1" width="10.421875" style="53" customWidth="1"/>
    <col min="2" max="2" width="31.421875" style="53" customWidth="1"/>
    <col min="3" max="3" width="10.140625" style="53" hidden="1" customWidth="1"/>
    <col min="4" max="4" width="14.57421875" style="53" customWidth="1"/>
    <col min="5" max="5" width="11.28125" style="53" customWidth="1"/>
    <col min="6" max="6" width="14.421875" style="53"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26.710937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hidden="1" customWidth="1"/>
    <col min="54" max="54" width="16.7109375" style="53" customWidth="1"/>
    <col min="55" max="55" width="21.28125" style="53" customWidth="1"/>
    <col min="56" max="238" width="9.140625" style="53" customWidth="1"/>
    <col min="239" max="243" width="9.140625" style="55" customWidth="1"/>
    <col min="244" max="16384" width="9.140625" style="53" customWidth="1"/>
  </cols>
  <sheetData>
    <row r="1" spans="1:243" s="1" customFormat="1" ht="25.5" customHeight="1">
      <c r="A1" s="70" t="str">
        <f>B2&amp;" BoQ"</f>
        <v>Item Rate BoQ</v>
      </c>
      <c r="B1" s="70"/>
      <c r="C1" s="70"/>
      <c r="D1" s="70"/>
      <c r="E1" s="70"/>
      <c r="F1" s="70"/>
      <c r="G1" s="70"/>
      <c r="H1" s="70"/>
      <c r="I1" s="70"/>
      <c r="J1" s="70"/>
      <c r="K1" s="70"/>
      <c r="L1" s="70"/>
      <c r="O1" s="2"/>
      <c r="P1" s="2"/>
      <c r="Q1" s="3"/>
      <c r="IE1" s="3"/>
      <c r="IF1" s="3"/>
      <c r="IG1" s="3"/>
      <c r="IH1" s="3"/>
      <c r="II1" s="3"/>
    </row>
    <row r="2" spans="1:17" s="1" customFormat="1" ht="25.5" customHeight="1" hidden="1">
      <c r="A2" s="4" t="s">
        <v>4</v>
      </c>
      <c r="B2" s="4" t="s">
        <v>5</v>
      </c>
      <c r="C2" s="60" t="s">
        <v>6</v>
      </c>
      <c r="D2" s="60"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71" t="s">
        <v>50</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7"/>
      <c r="IF4" s="7"/>
      <c r="IG4" s="7"/>
      <c r="IH4" s="7"/>
      <c r="II4" s="7"/>
    </row>
    <row r="5" spans="1:243" s="6" customFormat="1" ht="30.75" customHeight="1">
      <c r="A5" s="71" t="s">
        <v>51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30.75" customHeight="1">
      <c r="A6" s="71" t="s">
        <v>53</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7"/>
      <c r="IF6" s="7"/>
      <c r="IG6" s="7"/>
      <c r="IH6" s="7"/>
      <c r="II6" s="7"/>
    </row>
    <row r="7" spans="1:243" s="6" customFormat="1" ht="29.25" customHeight="1" hidden="1">
      <c r="A7" s="72" t="s">
        <v>11</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7"/>
      <c r="IF7" s="7"/>
      <c r="IG7" s="7"/>
      <c r="IH7" s="7"/>
      <c r="II7" s="7"/>
    </row>
    <row r="8" spans="1:243" s="9" customFormat="1" ht="38.25" customHeight="1">
      <c r="A8" s="8" t="s">
        <v>12</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0"/>
      <c r="IF8" s="10"/>
      <c r="IG8" s="10"/>
      <c r="IH8" s="10"/>
      <c r="II8" s="10"/>
    </row>
    <row r="9" spans="1:243" s="11" customFormat="1" ht="61.5" customHeight="1">
      <c r="A9" s="64" t="s">
        <v>13</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IE10" s="15"/>
      <c r="IF10" s="15"/>
      <c r="IG10" s="15"/>
      <c r="IH10" s="15"/>
      <c r="II10" s="15"/>
    </row>
    <row r="11" spans="1:243" s="14" customFormat="1" ht="126.75" customHeight="1">
      <c r="A11" s="13" t="s">
        <v>0</v>
      </c>
      <c r="B11" s="13" t="s">
        <v>20</v>
      </c>
      <c r="C11" s="13" t="s">
        <v>1</v>
      </c>
      <c r="D11" s="13" t="s">
        <v>49</v>
      </c>
      <c r="E11" s="13" t="s">
        <v>21</v>
      </c>
      <c r="F11" s="13" t="s">
        <v>2</v>
      </c>
      <c r="G11" s="13"/>
      <c r="H11" s="13"/>
      <c r="I11" s="13" t="s">
        <v>22</v>
      </c>
      <c r="J11" s="13" t="s">
        <v>23</v>
      </c>
      <c r="K11" s="13" t="s">
        <v>24</v>
      </c>
      <c r="L11" s="13" t="s">
        <v>25</v>
      </c>
      <c r="M11" s="16" t="s">
        <v>48</v>
      </c>
      <c r="N11" s="13" t="s">
        <v>26</v>
      </c>
      <c r="O11" s="13" t="s">
        <v>27</v>
      </c>
      <c r="P11" s="13" t="s">
        <v>28</v>
      </c>
      <c r="Q11" s="13" t="s">
        <v>29</v>
      </c>
      <c r="R11" s="13"/>
      <c r="S11" s="13"/>
      <c r="T11" s="13" t="s">
        <v>30</v>
      </c>
      <c r="U11" s="13" t="s">
        <v>31</v>
      </c>
      <c r="V11" s="13" t="s">
        <v>32</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33</v>
      </c>
      <c r="BB11" s="17" t="s">
        <v>34</v>
      </c>
      <c r="BC11" s="17" t="s">
        <v>35</v>
      </c>
      <c r="IE11" s="15"/>
      <c r="IF11" s="15"/>
      <c r="IG11" s="15"/>
      <c r="IH11" s="15"/>
      <c r="II11" s="15"/>
    </row>
    <row r="12" spans="1:243" s="14" customFormat="1" ht="15">
      <c r="A12" s="18">
        <v>1</v>
      </c>
      <c r="B12" s="18">
        <v>2</v>
      </c>
      <c r="C12" s="18">
        <v>3</v>
      </c>
      <c r="D12" s="18">
        <v>3</v>
      </c>
      <c r="E12" s="18">
        <v>4</v>
      </c>
      <c r="F12" s="18">
        <v>5</v>
      </c>
      <c r="G12" s="18">
        <v>7</v>
      </c>
      <c r="H12" s="18">
        <v>8</v>
      </c>
      <c r="I12" s="18">
        <v>9</v>
      </c>
      <c r="J12" s="18">
        <v>10</v>
      </c>
      <c r="K12" s="18">
        <v>11</v>
      </c>
      <c r="L12" s="18">
        <v>12</v>
      </c>
      <c r="M12" s="18">
        <v>6</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6</v>
      </c>
      <c r="BB12" s="18">
        <v>7</v>
      </c>
      <c r="BC12" s="18">
        <v>8</v>
      </c>
      <c r="IE12" s="15"/>
      <c r="IF12" s="15"/>
      <c r="IG12" s="15"/>
      <c r="IH12" s="15"/>
      <c r="II12" s="15"/>
    </row>
    <row r="13" spans="1:243" s="27" customFormat="1" ht="49.5" customHeight="1">
      <c r="A13" s="19">
        <v>1.01</v>
      </c>
      <c r="B13" s="63" t="s">
        <v>52</v>
      </c>
      <c r="C13" s="20" t="s">
        <v>37</v>
      </c>
      <c r="D13" s="29">
        <v>40000</v>
      </c>
      <c r="E13" s="22" t="s">
        <v>38</v>
      </c>
      <c r="F13" s="29"/>
      <c r="G13" s="30"/>
      <c r="H13" s="23"/>
      <c r="I13" s="21" t="s">
        <v>39</v>
      </c>
      <c r="J13" s="24">
        <f>IF(I13="Less(-)",-1,1)</f>
        <v>1</v>
      </c>
      <c r="K13" s="25" t="s">
        <v>45</v>
      </c>
      <c r="L13" s="25" t="s">
        <v>8</v>
      </c>
      <c r="M13" s="59"/>
      <c r="N13" s="31"/>
      <c r="O13" s="31"/>
      <c r="P13" s="32"/>
      <c r="Q13" s="31"/>
      <c r="R13" s="31"/>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61">
        <f>total_amount_ba($B$2,$D$2,D13,F13,J13,K13,M13)</f>
        <v>0</v>
      </c>
      <c r="BB13" s="61">
        <f>BA13+SUM(N13:AZ13)</f>
        <v>0</v>
      </c>
      <c r="BC13" s="26" t="str">
        <f>SpellNumber(L13,BB13)</f>
        <v>INR Zero Only</v>
      </c>
      <c r="IE13" s="28">
        <v>1.01</v>
      </c>
      <c r="IF13" s="28" t="s">
        <v>40</v>
      </c>
      <c r="IG13" s="28" t="s">
        <v>36</v>
      </c>
      <c r="IH13" s="28">
        <v>123.223</v>
      </c>
      <c r="II13" s="28" t="s">
        <v>38</v>
      </c>
    </row>
    <row r="14" spans="1:243" s="27" customFormat="1" ht="33" customHeight="1">
      <c r="A14" s="35" t="s">
        <v>43</v>
      </c>
      <c r="B14" s="36"/>
      <c r="C14" s="37"/>
      <c r="D14" s="38"/>
      <c r="E14" s="38"/>
      <c r="F14" s="38"/>
      <c r="G14" s="38"/>
      <c r="H14" s="39"/>
      <c r="I14" s="39"/>
      <c r="J14" s="39"/>
      <c r="K14" s="39"/>
      <c r="L14" s="40"/>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62">
        <f>SUM(BA13:BA13)</f>
        <v>0</v>
      </c>
      <c r="BB14" s="62">
        <f>SUM(BB13:BB13)</f>
        <v>0</v>
      </c>
      <c r="BC14" s="26" t="str">
        <f>SpellNumber($E$2,BB14)</f>
        <v>INR Zero Only</v>
      </c>
      <c r="IE14" s="28">
        <v>4</v>
      </c>
      <c r="IF14" s="28" t="s">
        <v>41</v>
      </c>
      <c r="IG14" s="28" t="s">
        <v>42</v>
      </c>
      <c r="IH14" s="28">
        <v>10</v>
      </c>
      <c r="II14" s="28" t="s">
        <v>38</v>
      </c>
    </row>
    <row r="15" spans="1:243" s="51" customFormat="1" ht="39" customHeight="1" hidden="1">
      <c r="A15" s="36" t="s">
        <v>47</v>
      </c>
      <c r="B15" s="42"/>
      <c r="C15" s="43"/>
      <c r="D15" s="44"/>
      <c r="E15" s="45" t="s">
        <v>44</v>
      </c>
      <c r="F15" s="58"/>
      <c r="G15" s="46"/>
      <c r="H15" s="47"/>
      <c r="I15" s="47"/>
      <c r="J15" s="47"/>
      <c r="K15" s="48"/>
      <c r="L15" s="49"/>
      <c r="M15" s="50"/>
      <c r="O15" s="27"/>
      <c r="P15" s="27"/>
      <c r="Q15" s="27"/>
      <c r="R15" s="27"/>
      <c r="S15" s="27"/>
      <c r="BA15" s="56">
        <f>IF(ISBLANK(F15),0,IF(E15="Excess (+)",ROUND(BA14+(BA14*F15),2),IF(E15="Less (-)",ROUND(BA14+(BA14*F15*(-1)),2),0)))</f>
        <v>0</v>
      </c>
      <c r="BB15" s="57">
        <f>ROUND(BA15,0)</f>
        <v>0</v>
      </c>
      <c r="BC15" s="26" t="str">
        <f>SpellNumber(L15,BB15)</f>
        <v> Zero Only</v>
      </c>
      <c r="IE15" s="52"/>
      <c r="IF15" s="52"/>
      <c r="IG15" s="52"/>
      <c r="IH15" s="52"/>
      <c r="II15" s="52"/>
    </row>
    <row r="16" spans="1:243" s="51" customFormat="1" ht="51" customHeight="1">
      <c r="A16" s="35" t="s">
        <v>46</v>
      </c>
      <c r="B16" s="35"/>
      <c r="C16" s="67"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E16" s="52"/>
      <c r="IF16" s="52"/>
      <c r="IG16" s="52"/>
      <c r="IH16" s="52"/>
      <c r="II16" s="52"/>
    </row>
    <row r="17" spans="3:243" s="14" customFormat="1" ht="15">
      <c r="C17" s="53"/>
      <c r="D17" s="53"/>
      <c r="E17" s="53"/>
      <c r="F17" s="53"/>
      <c r="G17" s="53"/>
      <c r="H17" s="53"/>
      <c r="I17" s="53"/>
      <c r="J17" s="53"/>
      <c r="K17" s="53"/>
      <c r="L17" s="53"/>
      <c r="M17" s="53"/>
      <c r="O17" s="53"/>
      <c r="BA17" s="53"/>
      <c r="BC17" s="53"/>
      <c r="IE17" s="15"/>
      <c r="IF17" s="15"/>
      <c r="IG17" s="15"/>
      <c r="IH17" s="15"/>
      <c r="II17" s="15"/>
    </row>
  </sheetData>
  <sheetProtection password="CF71" sheet="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6" t="s">
        <v>3</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Eprocurement</cp:lastModifiedBy>
  <cp:lastPrinted>2016-12-28T08:09:43Z</cp:lastPrinted>
  <dcterms:created xsi:type="dcterms:W3CDTF">2009-01-30T06:42:42Z</dcterms:created>
  <dcterms:modified xsi:type="dcterms:W3CDTF">2016-12-29T07:39:46Z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